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<sst xmlns="http://schemas.openxmlformats.org/spreadsheetml/2006/main" count="261" uniqueCount="233">
  <si>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</si>
  <si>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</si>
  <si>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</si>
  <si>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</si>
  <si>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</si>
  <si>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</si>
  <si>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</si>
  <si>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</si>
  <si>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</si>
  <si>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</si>
  <si>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</si>
  <si>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</si>
  <si>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</si>
  <si>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</si>
  <si>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</si>
  <si>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</si>
  <si>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</si>
  <si>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</si>
  <si>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</si>
  <si>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</si>
  <si>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</si>
  <si>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</si>
  <si>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</si>
  <si>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</si>
  <si>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</si>
  <si>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</si>
  <si>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</si>
  <si>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</si>
  <si>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</si>
  <si>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</si>
  <si>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</si>
  <si>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</si>
  <si>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</si>
  <si>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</si>
  <si>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</si>
  <si>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</si>
  <si>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</si>
  <si>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</si>
  <si>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</si>
  <si>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</si>
  <si>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</si>
  <si>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</si>
  <si>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</si>
  <si>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</si>
  <si>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</si>
  <si>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</si>
  <si>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</si>
  <si>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</si>
  <si>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</si>
  <si>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</si>
  <si>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</si>
  <si>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</si>
  <si>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</si>
  <si>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</si>
  <si>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</si>
  <si>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</si>
  <si>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</si>
  <si>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</si>
  <si>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</si>
  <si>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</si>
  <si>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</si>
  <si>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</si>
  <si>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</si>
  <si>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</si>
  <si>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</si>
  <si>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</si>
  <si>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</si>
  <si>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</si>
  <si>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</si>
  <si>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</si>
  <si>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</si>
  <si>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</si>
  <si>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</si>
  <si>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</si>
  <si>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</si>
  <si>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</si>
  <si>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</si>
  <si>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</si>
  <si>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</si>
  <si>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</si>
  <si>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</si>
  <si>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</si>
  <si>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</si>
  <si>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</si>
  <si>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</si>
  <si>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</si>
  <si>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</si>
  <si>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</si>
  <si>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</si>
  <si>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</si>
  <si>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</si>
  <si>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</si>
  <si>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</si>
  <si>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</si>
  <si>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</si>
  <si>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</si>
  <si>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</si>
  <si>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</si>
  <si>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</si>
  <si>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</si>
  <si>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</si>
  <si>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</si>
  <si>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</si>
  <si>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</si>
  <si>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</si>
  <si>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</si>
  <si>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</si>
  <si>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</si>
  <si>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</si>
  <si>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</si>
  <si>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</si>
  <si>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</si>
  <si>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</si>
  <si>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</si>
  <si>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</si>
  <si>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</si>
  <si>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</si>
  <si>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</si>
  <si>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</si>
  <si>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</si>
  <si>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</si>
  <si>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</si>
  <si>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</si>
  <si>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</si>
  <si>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</si>
  <si>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</si>
  <si>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</si>
  <si>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</si>
  <si>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</si>
  <si>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</si>
  <si>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</si>
  <si>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</si>
  <si>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</si>
  <si>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</si>
  <si>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</si>
  <si>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</si>
  <si>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</si>
  <si>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</si>
  <si>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</si>
  <si>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</si>
  <si>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</si>
  <si>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</si>
  <si>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</si>
  <si>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</si>
  <si>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</si>
  <si>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</si>
  <si>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</si>
  <si>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</si>
  <si>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</si>
  <si>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</si>
  <si>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</si>
  <si>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</si>
  <si>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</si>
  <si>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</si>
  <si>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</si>
  <si>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</si>
  <si>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</si>
  <si>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</si>
  <si>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</si>
  <si>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</si>
  <si>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</si>
  <si>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</si>
  <si>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</si>
  <si>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</si>
  <si>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</si>
  <si>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</si>
  <si>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</si>
  <si>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</si>
  <si>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</si>
  <si>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</si>
  <si>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</si>
  <si>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</si>
  <si>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</si>
  <si>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</si>
  <si>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</si>
  <si>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</si>
  <si>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</si>
  <si>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</si>
  <si>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</si>
  <si>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</si>
  <si>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</si>
  <si>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</si>
  <si>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</si>
  <si>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</si>
  <si>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</si>
  <si>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</si>
  <si>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</si>
  <si>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</si>
  <si>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</si>
  <si>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</si>
  <si>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</si>
  <si>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</si>
  <si>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</si>
  <si>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</si>
  <si>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</si>
  <si>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</si>
  <si>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</si>
  <si>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</si>
  <si>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</si>
  <si>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</si>
  <si>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</si>
  <si>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</si>
  <si>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</si>
  <si>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</si>
  <si>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</si>
  <si>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</si>
  <si>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</si>
  <si>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</si>
  <si>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</si>
  <si>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</si>
  <si>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</si>
  <si>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</si>
  <si>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</si>
  <si>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</si>
  <si>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</si>
  <si>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</si>
  <si>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</si>
  <si>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</si>
  <si>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</si>
  <si>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</si>
  <si>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</si>
  <si>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</si>
  <si>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</si>
  <si>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</si>
  <si>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</si>
  <si>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</si>
  <si>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</si>
  <si>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</si>
  <si>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</si>
  <si>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</si>
  <si>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</si>
  <si>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</si>
  <si>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JUNTA MUNICIPAL DE AGUA POTABLE Y ALCANTARILLADO DE SAN FELIPE, GTO.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</si>
</sst>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66465890.030000001</v>
      </c>
      <c r="D3" s="32">
        <f>SUM(D4+D43)</f>
        <v>61059696.710000008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39535902.280000001</v>
      </c>
      <c r="D4" s="34">
        <f>SUM(D5+D13+D21+D27+D33+D35+D38)</f>
        <v>36670723.850000009</v>
      </c>
      <c r="E4" s="8"/>
    </row>
    <row r="5" spans="1:5" x14ac:dyDescent="0.2">
      <c r="A5" s="7">
        <v>1110</v>
      </c>
      <c r="B5" s="22" t="s">
        <v>5</v>
      </c>
      <c r="C5" s="33">
        <f>SUM(C6:C12)</f>
        <v>16122910.199999999</v>
      </c>
      <c r="D5" s="33">
        <f>SUM(D6:D12)</f>
        <v>14964733.940000001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15097524.699999999</v>
      </c>
      <c r="D8" s="33">
        <v>13965158.060000001</v>
      </c>
      <c r="E8" s="8"/>
    </row>
    <row r="9" spans="1:5" x14ac:dyDescent="0.2">
      <c r="A9" s="7">
        <v>1114</v>
      </c>
      <c r="B9" s="23" t="s">
        <v>9</v>
      </c>
      <c r="C9" s="33">
        <v>1025385.5</v>
      </c>
      <c r="D9" s="33">
        <v>999575.88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22147282.02</v>
      </c>
      <c r="D13" s="33">
        <f>SUM(D14:D20)</f>
        <v>20794530.210000001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5044.92</v>
      </c>
      <c r="D15" s="33">
        <v>5136.04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48082.559999999998</v>
      </c>
      <c r="D16" s="33">
        <v>58768.1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11577206.939999999</v>
      </c>
      <c r="D17" s="33">
        <v>11227663.57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10516947.6</v>
      </c>
      <c r="D20" s="33">
        <v>9502962.5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209999.56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209999.56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1055710.5</v>
      </c>
      <c r="D33" s="33">
        <f>SUM(D34)</f>
        <v>911459.7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1055710.5</v>
      </c>
      <c r="D34" s="33">
        <v>911459.7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26929987.749999996</v>
      </c>
      <c r="D43" s="34">
        <f>SUM(D44+D49+D55+D63+D72+D78+D84+D91+D97)</f>
        <v>24388972.859999999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23619723.52</v>
      </c>
      <c r="D55" s="33">
        <f>SUM(D56:D62)</f>
        <v>21433664.890000001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2602148.98</v>
      </c>
      <c r="D58" s="33">
        <v>2602148.98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21017574.539999999</v>
      </c>
      <c r="D60" s="33">
        <v>18831515.91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4074409.5600000005</v>
      </c>
      <c r="D63" s="33">
        <f>SUM(D64:D71)</f>
        <v>3561435.95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1463037.07</v>
      </c>
      <c r="D64" s="33">
        <v>1279830.0900000001</v>
      </c>
      <c r="E64" s="8"/>
    </row>
    <row r="65" spans="1:5" x14ac:dyDescent="0.2">
      <c r="A65" s="7">
        <v>1242</v>
      </c>
      <c r="B65" s="23" t="s">
        <v>70</v>
      </c>
      <c r="C65" s="33">
        <v>17474.14</v>
      </c>
      <c r="D65" s="33">
        <v>13336.21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1043327.91</v>
      </c>
      <c r="D67" s="33">
        <v>873069.29</v>
      </c>
      <c r="E67" s="8"/>
    </row>
    <row r="68" spans="1:5" x14ac:dyDescent="0.2">
      <c r="A68" s="7">
        <v>1245</v>
      </c>
      <c r="B68" s="23" t="s">
        <v>72</v>
      </c>
      <c r="C68" s="33">
        <v>94451.72</v>
      </c>
      <c r="D68" s="33">
        <v>94451.72</v>
      </c>
      <c r="E68" s="8"/>
    </row>
    <row r="69" spans="1:5" x14ac:dyDescent="0.2">
      <c r="A69" s="7">
        <v>1246</v>
      </c>
      <c r="B69" s="23" t="s">
        <v>73</v>
      </c>
      <c r="C69" s="33">
        <v>1456118.72</v>
      </c>
      <c r="D69" s="33">
        <v>1300748.6399999999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346662.24</v>
      </c>
      <c r="D72" s="33">
        <f>SUM(D73:D77)</f>
        <v>331145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346662.24</v>
      </c>
      <c r="D73" s="33">
        <v>331145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-1110807.57</v>
      </c>
      <c r="D78" s="33">
        <f>SUM(D79:D83)</f>
        <v>-937272.98</v>
      </c>
      <c r="E78" s="8"/>
    </row>
    <row r="79" spans="1:5" x14ac:dyDescent="0.2">
      <c r="A79" s="7">
        <v>1261</v>
      </c>
      <c r="B79" s="23" t="s">
        <v>83</v>
      </c>
      <c r="C79" s="33">
        <v>-1439.21</v>
      </c>
      <c r="D79" s="33">
        <v>-1439.21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-1042101.18</v>
      </c>
      <c r="D81" s="33">
        <v>-901681.09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-67267.179999999993</v>
      </c>
      <c r="D83" s="33">
        <v>-34152.68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14698840.119999999</v>
      </c>
      <c r="D101" s="34">
        <f>SUM(D102+D143)</f>
        <v>13185922.119999999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14698840.119999999</v>
      </c>
      <c r="D102" s="34">
        <f>SUM(D103+D113+D117+D121+D124+D128+D135+D139)</f>
        <v>13185922.119999999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3151883.7600000002</v>
      </c>
      <c r="D103" s="33">
        <f>SUM(D104:D112)</f>
        <v>2426572.7499999995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7535.22</v>
      </c>
      <c r="D104" s="33">
        <v>18160.22</v>
      </c>
      <c r="E104" s="8"/>
    </row>
    <row r="105" spans="1:5" x14ac:dyDescent="0.2">
      <c r="A105" s="7">
        <v>2112</v>
      </c>
      <c r="B105" s="23" t="s">
        <v>110</v>
      </c>
      <c r="C105" s="33">
        <v>574.91</v>
      </c>
      <c r="D105" s="33">
        <v>210.36</v>
      </c>
      <c r="E105" s="8"/>
    </row>
    <row r="106" spans="1:5" x14ac:dyDescent="0.2">
      <c r="A106" s="7">
        <v>2113</v>
      </c>
      <c r="B106" s="23" t="s">
        <v>111</v>
      </c>
      <c r="C106" s="33">
        <v>-0.01</v>
      </c>
      <c r="D106" s="33">
        <v>-0.01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3143593.98</v>
      </c>
      <c r="D110" s="33">
        <v>2408021.61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179.66</v>
      </c>
      <c r="D112" s="33">
        <v>180.57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11546956.359999999</v>
      </c>
      <c r="D139" s="33">
        <f>SUM(D140:D142)</f>
        <v>10759349.369999999</v>
      </c>
      <c r="E139" s="8"/>
    </row>
    <row r="140" spans="1:5" x14ac:dyDescent="0.2">
      <c r="A140" s="7">
        <v>2191</v>
      </c>
      <c r="B140" s="23" t="s">
        <v>147</v>
      </c>
      <c r="C140" s="33">
        <v>11546956.359999999</v>
      </c>
      <c r="D140" s="33">
        <v>10759349.369999999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51767049.909999996</v>
      </c>
      <c r="D173" s="34">
        <f>SUM(D174+D178+D193)</f>
        <v>47873774.589999996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2469632.65</v>
      </c>
      <c r="D174" s="34">
        <f>SUM(D175+D176+D177)</f>
        <v>2469632.65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2469632.65</v>
      </c>
      <c r="D175" s="33">
        <v>2469632.65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49297417.259999998</v>
      </c>
      <c r="D178" s="34">
        <f>SUM(D179+D180+D181+D186+D190)</f>
        <v>45404141.939999998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3893275.32</v>
      </c>
      <c r="D179" s="33">
        <v>6723769.75</v>
      </c>
      <c r="E179" s="8"/>
    </row>
    <row r="180" spans="1:5" x14ac:dyDescent="0.2">
      <c r="A180" s="7">
        <v>3220</v>
      </c>
      <c r="B180" s="22" t="s">
        <v>184</v>
      </c>
      <c r="C180" s="33">
        <v>45404141.939999998</v>
      </c>
      <c r="D180" s="33">
        <v>38680372.189999998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2014-12-05T05:20:54Z</cp:lastPrinted>
  <dcterms:created xsi:type="dcterms:W3CDTF">2012-12-11T20:26:08Z</dcterms:created>
  <dcterms:modified xsi:type="dcterms:W3CDTF">2018-01-30T20:15:59Z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